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varzanim1\Desktop\"/>
    </mc:Choice>
  </mc:AlternateContent>
  <xr:revisionPtr revIDLastSave="0" documentId="8_{54C2E89E-366D-4868-9D7C-EFEC3ED76FE6}" xr6:coauthVersionLast="36" xr6:coauthVersionMax="36" xr10:uidLastSave="{00000000-0000-0000-0000-000000000000}"/>
  <bookViews>
    <workbookView xWindow="0" yWindow="0" windowWidth="8565" windowHeight="6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<sst xmlns="http://schemas.openxmlformats.org/spreadsheetml/2006/main" count="317" uniqueCount="208">
  <si>
    <t>Column6</t>
  </si>
  <si>
    <t>Column7</t>
  </si>
  <si>
    <t>Column8</t>
  </si>
  <si>
    <t xml:space="preserve">پزشکی مهر </t>
  </si>
  <si>
    <t>مهدی</t>
  </si>
  <si>
    <t>ادیب</t>
  </si>
  <si>
    <t>اصل گواهی متوسطه (نامه مدرسه)</t>
  </si>
  <si>
    <t>1410/06/31</t>
  </si>
  <si>
    <t>فرحان</t>
  </si>
  <si>
    <t>اریان پور</t>
  </si>
  <si>
    <t>تعهدی 1/5 برابر</t>
  </si>
  <si>
    <t>نفيسه</t>
  </si>
  <si>
    <t xml:space="preserve">اسكندري </t>
  </si>
  <si>
    <t>سوابق- ،  اصل کارنامه متوسطه</t>
  </si>
  <si>
    <t>خ</t>
  </si>
  <si>
    <t>فاطمه</t>
  </si>
  <si>
    <t>امیررضا</t>
  </si>
  <si>
    <t>بخشیان</t>
  </si>
  <si>
    <t>خرداد 1400</t>
  </si>
  <si>
    <t>زهرا</t>
  </si>
  <si>
    <t>علي</t>
  </si>
  <si>
    <t>جمشيدي</t>
  </si>
  <si>
    <t>اصل گواهی متوسطه ، اصل کارنامه متوسطه  گواهی سلامت کپی پرداخت انلاین</t>
  </si>
  <si>
    <t>معافیت پزشکی دائم</t>
  </si>
  <si>
    <t>فرنوش</t>
  </si>
  <si>
    <t>چشمي</t>
  </si>
  <si>
    <t>اصل گواهی متوسطه ، تمدید گواهی موقت- تاییدیه متوسطه</t>
  </si>
  <si>
    <t>سحر</t>
  </si>
  <si>
    <t>حارث ابادي</t>
  </si>
  <si>
    <t xml:space="preserve">اصل گواهی متوسطه ،  پرداخت انلاین </t>
  </si>
  <si>
    <t>نگار</t>
  </si>
  <si>
    <t>حق پناه</t>
  </si>
  <si>
    <t>گواهی سلامت (نامه مشاوره)</t>
  </si>
  <si>
    <t>دلبری</t>
  </si>
  <si>
    <t>پوريا</t>
  </si>
  <si>
    <t>ديوسالار</t>
  </si>
  <si>
    <t>اصل گواهی متوسطه</t>
  </si>
  <si>
    <t>ذاکری</t>
  </si>
  <si>
    <t>مهدي</t>
  </si>
  <si>
    <t>رضائي</t>
  </si>
  <si>
    <t>اصل گواهی متوسطه ، اصل گواهی موقت متوسطه ، گواهی سلامت تاییدیه متوسطه</t>
  </si>
  <si>
    <t>امیر</t>
  </si>
  <si>
    <t>شاهی</t>
  </si>
  <si>
    <t>یاسان</t>
  </si>
  <si>
    <t>قاسمی بزدی</t>
  </si>
  <si>
    <t>(نامه اداره مشاوره) ، گواهی سلامت</t>
  </si>
  <si>
    <t>زینب</t>
  </si>
  <si>
    <t>کیوانلوشهرستانکی</t>
  </si>
  <si>
    <t>مهران فر</t>
  </si>
  <si>
    <t>اصل گواهی متوسطه  ، گواهی سلامت پرداخت انلاین</t>
  </si>
  <si>
    <t>فرشته</t>
  </si>
  <si>
    <t>نصرابادی</t>
  </si>
  <si>
    <t>، تاییدیه متوسطه ، گواهی سلامت جسمانی روانی</t>
  </si>
  <si>
    <t>نماینده</t>
  </si>
  <si>
    <t>نيازي پور</t>
  </si>
  <si>
    <t>گواهی سلامت کپی پرداخت</t>
  </si>
  <si>
    <t>پایش شرکت کرده</t>
  </si>
  <si>
    <t>علی</t>
  </si>
  <si>
    <t>ضیائی</t>
  </si>
  <si>
    <t>اتباع</t>
  </si>
  <si>
    <t xml:space="preserve">پروتز دندان </t>
  </si>
  <si>
    <t>غزل</t>
  </si>
  <si>
    <t>حشمتی</t>
  </si>
  <si>
    <t xml:space="preserve">فرم یک ، اصل گواهی متوسطه ، اصل کارنامه متوسطه ، اصل گواهی موفت ، تاییدیه متوسطه ، گواهی سلامت </t>
  </si>
  <si>
    <t>صابر</t>
  </si>
  <si>
    <t xml:space="preserve"> گواهی سلامت )نامه، کپی پرداخت</t>
  </si>
  <si>
    <t>عارف</t>
  </si>
  <si>
    <t>طاهری</t>
  </si>
  <si>
    <t xml:space="preserve">اصل گواهی متوسطه </t>
  </si>
  <si>
    <t>دیپلم زیر 18 سال</t>
  </si>
  <si>
    <t>نماینده 09050173373</t>
  </si>
  <si>
    <t>محمدرضا</t>
  </si>
  <si>
    <t>کاویان</t>
  </si>
  <si>
    <t>اصل گواهی متوسطه  ، گواهی سلامت</t>
  </si>
  <si>
    <t>هه ژار</t>
  </si>
  <si>
    <t>محمدی</t>
  </si>
  <si>
    <t>گواهی سلامت</t>
  </si>
  <si>
    <t>معاف</t>
  </si>
  <si>
    <t xml:space="preserve">پزستاری مهر </t>
  </si>
  <si>
    <t>کیانوش</t>
  </si>
  <si>
    <t>اسحاقی</t>
  </si>
  <si>
    <t>اصل گواهی متوسطه ، گواهی سلامت ، کپی شناسنامه و کارت ملی</t>
  </si>
  <si>
    <t>1407/06/31</t>
  </si>
  <si>
    <t>براتي نصري</t>
  </si>
  <si>
    <t>گواهی سلامت (نامه)-کارنامه مالی</t>
  </si>
  <si>
    <t>عباسعلي</t>
  </si>
  <si>
    <t>بلقان ابادي</t>
  </si>
  <si>
    <t>ابوالفضل</t>
  </si>
  <si>
    <t>چروئي</t>
  </si>
  <si>
    <t xml:space="preserve"> اصل دیپلم ، گواهی سلامت ، کپی پرداخت</t>
  </si>
  <si>
    <t>پایش سلامت شرکن کرده</t>
  </si>
  <si>
    <t>عرفان</t>
  </si>
  <si>
    <t>دولت ابادي</t>
  </si>
  <si>
    <t xml:space="preserve">اصل گواهی متوسطه ، گواهی سلامت جسمانی ، </t>
  </si>
  <si>
    <t>فاطمه سادات</t>
  </si>
  <si>
    <t>طيبان</t>
  </si>
  <si>
    <t>اصل گواهی متوسطه نامه از اداره آپ</t>
  </si>
  <si>
    <t>فسنقري</t>
  </si>
  <si>
    <t>اصل گواهی متوسطه ، گواهی سلامت کپی پرداخت آنلاین</t>
  </si>
  <si>
    <t>هدیه</t>
  </si>
  <si>
    <t>محامدی</t>
  </si>
  <si>
    <t>علي محمد</t>
  </si>
  <si>
    <t>مختاري</t>
  </si>
  <si>
    <t>تمدید گواهی و درخواست تاییدیه دادند 114/04/1403</t>
  </si>
  <si>
    <t>مشكات السادات</t>
  </si>
  <si>
    <t>موسوي</t>
  </si>
  <si>
    <t>پایش شرکت کردند.</t>
  </si>
  <si>
    <t>مهزيار</t>
  </si>
  <si>
    <t>ميرحسيني</t>
  </si>
  <si>
    <t>يعقوبي</t>
  </si>
  <si>
    <t>گواهی سلامت (نامه)</t>
  </si>
  <si>
    <t>معین</t>
  </si>
  <si>
    <t xml:space="preserve"> تاییدیه متوسطه </t>
  </si>
  <si>
    <t>بهداشت محیط</t>
  </si>
  <si>
    <t>رقیه</t>
  </si>
  <si>
    <t>بلقان آبادی</t>
  </si>
  <si>
    <t xml:space="preserve">اصل گواهی متوسطه ، اصل گواهی پیش دانشگاهی ، تاییدیه متوسطه ، اصل کارنامه متوسطه ، اصل کارنامه پیش دانشگاهی ، گواهی سلامت ، </t>
  </si>
  <si>
    <t>شاهرخ آبادی</t>
  </si>
  <si>
    <t xml:space="preserve">گواهی سلامت </t>
  </si>
  <si>
    <t>قدس حسن آباد</t>
  </si>
  <si>
    <t xml:space="preserve">اصل گواهی متوسطه ، تاییدیه متوسطه </t>
  </si>
  <si>
    <t>پایش رفته</t>
  </si>
  <si>
    <t>کربلائی زاده</t>
  </si>
  <si>
    <t xml:space="preserve"> گواهی سلامت ، </t>
  </si>
  <si>
    <t>مرادی ثالث</t>
  </si>
  <si>
    <t xml:space="preserve"> گواهی سلامت،</t>
  </si>
  <si>
    <t>مامایی</t>
  </si>
  <si>
    <t>كمالي</t>
  </si>
  <si>
    <t>اصل گواهی متوسطه (تعهد تا 30 مرداد)</t>
  </si>
  <si>
    <t xml:space="preserve">علوم آزمایشگاه </t>
  </si>
  <si>
    <t xml:space="preserve">اصل گواهی متوسطه  ،  گواهی سلامت </t>
  </si>
  <si>
    <t>محمدامين</t>
  </si>
  <si>
    <t>كوه گرد</t>
  </si>
  <si>
    <t>سيده فاطمه</t>
  </si>
  <si>
    <t>هاشمي</t>
  </si>
  <si>
    <t>اصل گواهی متوسطه ،   کپی پرداخت</t>
  </si>
  <si>
    <t>ریحانه</t>
  </si>
  <si>
    <t>مهری دانیال</t>
  </si>
  <si>
    <t>تاییدیه متوسطه و گواهی سلامت جسمانی و روانی</t>
  </si>
  <si>
    <t>اتاق عمل</t>
  </si>
  <si>
    <t>پوریا</t>
  </si>
  <si>
    <t>آرمان مهر</t>
  </si>
  <si>
    <t xml:space="preserve"> گواهی سلامت</t>
  </si>
  <si>
    <t>خلیفهء</t>
  </si>
  <si>
    <t>اصل کارنامه متوسطه(سوابق از آپ پرینت بشه)،کپی پرداخت انلاین</t>
  </si>
  <si>
    <t>پریا</t>
  </si>
  <si>
    <t>فتح اله دخت شکیبا</t>
  </si>
  <si>
    <t>نادیا</t>
  </si>
  <si>
    <t>لعل میان آبادی</t>
  </si>
  <si>
    <t xml:space="preserve"> گواهی سلامت </t>
  </si>
  <si>
    <t>مرتضی</t>
  </si>
  <si>
    <t>نهاردانی</t>
  </si>
  <si>
    <t>معافیت چاپ بشع</t>
  </si>
  <si>
    <t>پرتو شناسی</t>
  </si>
  <si>
    <t>مریم</t>
  </si>
  <si>
    <t>آذری</t>
  </si>
  <si>
    <t>اصل گواهی متوسطه (تمدید گواهی)</t>
  </si>
  <si>
    <t>اردشیری</t>
  </si>
  <si>
    <t>، گواهی سلامت (نامه) کپی شناسنامه ، کپی پرداخت</t>
  </si>
  <si>
    <t>براتی</t>
  </si>
  <si>
    <t xml:space="preserve"> گواهی سلامت( نامه ادار مشاوره)</t>
  </si>
  <si>
    <t>جعفری نسب</t>
  </si>
  <si>
    <t>اصل گواهی متوسطه ، اصل گواهی موقت متوسطه ، اصل کارنامه متوسطه ، گواهی سلامت ، کپی پرداخت</t>
  </si>
  <si>
    <t>حسین</t>
  </si>
  <si>
    <t>رباط سرپوشی</t>
  </si>
  <si>
    <t xml:space="preserve">اصل گواهی متوسطه ، گواهی سلامت </t>
  </si>
  <si>
    <t>زینالی خانقاه</t>
  </si>
  <si>
    <t xml:space="preserve"> اصل گواهی متوسطه ، گواهی سلامت </t>
  </si>
  <si>
    <t>امیرعلی</t>
  </si>
  <si>
    <t>علی زاده جوان</t>
  </si>
  <si>
    <t>اصل گواهی متوسطه  ، فیش پرداخت</t>
  </si>
  <si>
    <t>فرزاد</t>
  </si>
  <si>
    <t>قنبرزاده</t>
  </si>
  <si>
    <t xml:space="preserve">مهر اداره مشاوره نداشت تحویل دانشجو </t>
  </si>
  <si>
    <t>کرمانشاهیان</t>
  </si>
  <si>
    <t>یاسمن</t>
  </si>
  <si>
    <t>مقدسی</t>
  </si>
  <si>
    <t>اصل گواهی متوسطه ، کپی پرداخت</t>
  </si>
  <si>
    <t>نامدار</t>
  </si>
  <si>
    <t>گواهی سلامت ، فیش پرداخت</t>
  </si>
  <si>
    <t xml:space="preserve">40201998712172 درخواست در آذر </t>
  </si>
  <si>
    <t xml:space="preserve">پرتو درمانی </t>
  </si>
  <si>
    <t>حسین زاده</t>
  </si>
  <si>
    <t>بیتا</t>
  </si>
  <si>
    <t>دیبا</t>
  </si>
  <si>
    <t>گواهی سلامت جسمانی روانی</t>
  </si>
  <si>
    <t>مبینا</t>
  </si>
  <si>
    <t>زارع</t>
  </si>
  <si>
    <t>سارا</t>
  </si>
  <si>
    <t>صابری</t>
  </si>
  <si>
    <t>قزلقارشی</t>
  </si>
  <si>
    <t>اسفند رسیدن به سن قانونی</t>
  </si>
  <si>
    <t>شماره دانشجویی</t>
  </si>
  <si>
    <t xml:space="preserve">رشته </t>
  </si>
  <si>
    <t xml:space="preserve">نام </t>
  </si>
  <si>
    <t>نام خانوادگی</t>
  </si>
  <si>
    <t>نواقص</t>
  </si>
  <si>
    <t xml:space="preserve"> گواهی سلامت(نامه اداره مشاوره)</t>
  </si>
  <si>
    <t>اصل گواهی متوسطه و پیش دانشگاهی و گواهی سلامت بعد از صدور کارت تا فروردین ماه دیپلم</t>
  </si>
  <si>
    <t xml:space="preserve"> اصل گواهی متوسطه ، تمدید تعهد محضری</t>
  </si>
  <si>
    <t xml:space="preserve"> تاییدیه متوسطه ، کپی پرداخت-اصل گواهی متوسطه-</t>
  </si>
  <si>
    <t xml:space="preserve">اصل گواهی متوسطه (تمدید)، تاییدیه متوسطه (معافیت تحصیلی بعد از سن 18 سال) </t>
  </si>
  <si>
    <t>اصل گواهی متوسطه  ، کپی پرداخت</t>
  </si>
  <si>
    <t>اصل گواهی متوسطه(تا مهر1403 بیارن) ، گواهی سلامت نامه اداره مشاوره</t>
  </si>
  <si>
    <t xml:space="preserve"> اصل کارنامه متوسطه کپی پرداخت</t>
  </si>
  <si>
    <t>اصل گواهی متوسطه ، تاییده متوسط ، گواهی سلامت ، کپی پرداخت ، معافیت تحصیلی</t>
  </si>
  <si>
    <r>
      <t>اصل گواهی متوسطه(تمدید گواهی) ،</t>
    </r>
    <r>
      <rPr>
        <b/>
        <sz val="10"/>
        <color theme="1"/>
        <rFont val="B Nazanin"/>
        <charset val="178"/>
      </rPr>
      <t xml:space="preserve"> گواهی سلامت جسمانی روانی</t>
    </r>
    <r>
      <rPr>
        <sz val="10"/>
        <color theme="1"/>
        <rFont val="B Nazanin"/>
        <charset val="178"/>
      </rPr>
      <t xml:space="preserve"> (نامه) ،کپی پرداخت انلاین </t>
    </r>
  </si>
  <si>
    <t>اصل گواهی متوسطه -گواهی سلامت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</si>
</sst>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sz val="10"/>
      <color theme="1"/>
      <name val="B Nazanin"/>
      <charset val="178"/>
    </font>
    <font>
      <sz val="8"/>
      <color theme="1"/>
      <name val="Calibri"/>
      <family val="2"/>
      <scheme val="minor"/>
    </font>
    <font>
      <sz val="12"/>
      <color theme="1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2" fillId="4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right"/>
    </xf>
    <xf numFmtId="0" fontId="1" fillId="9" borderId="2" xfId="0" applyFont="1" applyFill="1" applyBorder="1"/>
    <xf numFmtId="0" fontId="1" fillId="10" borderId="2" xfId="0" applyFont="1" applyFill="1" applyBorder="1" applyAlignment="1">
      <alignment horizontal="center"/>
    </xf>
    <xf numFmtId="0" fontId="3" fillId="10" borderId="2" xfId="0" applyFont="1" applyFill="1" applyBorder="1"/>
    <xf numFmtId="0" fontId="4" fillId="10" borderId="2" xfId="0" applyFont="1" applyFill="1" applyBorder="1"/>
    <xf numFmtId="0" fontId="2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7" borderId="2" xfId="0" applyFont="1" applyFill="1" applyBorder="1"/>
    <xf numFmtId="0" fontId="0" fillId="5" borderId="2" xfId="0" applyFont="1" applyFill="1" applyBorder="1"/>
    <xf numFmtId="0" fontId="0" fillId="8" borderId="2" xfId="0" applyFont="1" applyFill="1" applyBorder="1"/>
    <xf numFmtId="0" fontId="0" fillId="10" borderId="2" xfId="0" applyFont="1" applyFill="1" applyBorder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8" borderId="5" xfId="0" applyFont="1" applyFill="1" applyBorder="1"/>
    <xf numFmtId="0" fontId="0" fillId="9" borderId="2" xfId="0" applyFont="1" applyFill="1" applyBorder="1"/>
    <xf numFmtId="0" fontId="0" fillId="9" borderId="0" xfId="0" applyFont="1" applyFill="1"/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right"/>
    </xf>
    <xf numFmtId="0" fontId="3" fillId="5" borderId="2" xfId="0" applyFon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3" fillId="8" borderId="1" xfId="0" applyFont="1" applyFill="1" applyBorder="1"/>
    <xf numFmtId="0" fontId="3" fillId="9" borderId="2" xfId="0" applyFont="1" applyFill="1" applyBorder="1" applyAlignment="1">
      <alignment horizontal="right"/>
    </xf>
    <xf numFmtId="0" fontId="3" fillId="9" borderId="2" xfId="0" applyFont="1" applyFill="1" applyBorder="1"/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6" fillId="0" borderId="0" xfId="0" applyFont="1"/>
    <xf numFmtId="0" fontId="2" fillId="5" borderId="2" xfId="0" applyFont="1" applyFill="1" applyBorder="1"/>
  </cellXfs>
  <cellStyles count="1">
    <cellStyle name="Normal" xfId="0" builtinId="0"/>
  </cellStyles>
  <dxfs count="10">
    <dxf>
      <font>
        <b val="0"/>
      </font>
    </dxf>
    <dxf>
      <font>
        <b val="0"/>
      </font>
    </dxf>
    <dxf>
      <font>
        <b val="0"/>
      </font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 Nazanin"/>
        <scheme val="none"/>
      </font>
    </dxf>
    <dxf>
      <font>
        <b val="0"/>
      </font>
    </dxf>
    <dxf>
      <font>
        <b val="0"/>
      </font>
    </dxf>
    <dxf>
      <font>
        <b val="0"/>
        <strike val="0"/>
        <outline val="0"/>
        <shadow val="0"/>
        <u val="none"/>
        <vertAlign val="baseline"/>
        <sz val="10"/>
        <color theme="1"/>
      </font>
    </dxf>
    <dxf>
      <font>
        <b val="0"/>
      </font>
    </dxf>
    <dxf>
      <font>
        <b val="0"/>
      </font>
    </dxf>
    <dxf>
      <font>
        <b val="0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67" totalsRowShown="0" headerRowDxfId="9" dataDxfId="8">
  <autoFilter ref="A1:H67" xr:uid="{00000000-0009-0000-0100-000001000000}"/>
  <tableColumns count="8">
    <tableColumn id="1" xr3:uid="{00000000-0010-0000-0000-000001000000}" name="شماره دانشجویی" dataDxfId="7"/>
    <tableColumn id="2" xr3:uid="{00000000-0010-0000-0000-000002000000}" name="رشته " dataDxfId="6"/>
    <tableColumn id="3" xr3:uid="{00000000-0010-0000-0000-000003000000}" name="نام " dataDxfId="5"/>
    <tableColumn id="4" xr3:uid="{00000000-0010-0000-0000-000004000000}" name="نام خانوادگی" dataDxfId="4"/>
    <tableColumn id="5" xr3:uid="{00000000-0010-0000-0000-000005000000}" name="نواقص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rightToLeft="1" tabSelected="1" topLeftCell="A58" workbookViewId="0">
      <selection activeCell="E7" sqref="E7"/>
    </sheetView>
  </sheetViews>
  <sheetFormatPr defaultRowHeight="21" customHeight="1" x14ac:dyDescent="0.25"/>
  <cols>
    <col min="1" max="1" width="12.28515625" style="39" customWidth="1"/>
    <col min="2" max="2" width="9.7109375" style="64" customWidth="1"/>
    <col min="3" max="3" width="11.28515625" style="39" customWidth="1"/>
    <col min="4" max="4" width="12.85546875" style="39" customWidth="1"/>
    <col min="5" max="5" width="69.42578125" style="39" customWidth="1"/>
    <col min="6" max="6" width="13" style="34" customWidth="1"/>
    <col min="7" max="7" width="9.140625" style="39" customWidth="1"/>
    <col min="8" max="8" width="18.85546875" style="39" customWidth="1"/>
    <col min="9" max="16384" width="9.140625" style="39"/>
  </cols>
  <sheetData>
    <row r="1" spans="1:8" s="34" customFormat="1" ht="21" customHeight="1" x14ac:dyDescent="0.25">
      <c r="A1" s="34" t="s">
        <v>192</v>
      </c>
      <c r="B1" s="56" t="s">
        <v>193</v>
      </c>
      <c r="C1" s="34" t="s">
        <v>194</v>
      </c>
      <c r="D1" s="34" t="s">
        <v>195</v>
      </c>
      <c r="E1" s="34" t="s">
        <v>196</v>
      </c>
      <c r="F1" s="34" t="s">
        <v>0</v>
      </c>
      <c r="G1" s="34" t="s">
        <v>1</v>
      </c>
      <c r="H1" s="34" t="s">
        <v>2</v>
      </c>
    </row>
    <row r="2" spans="1:8" s="35" customFormat="1" ht="21" customHeight="1" x14ac:dyDescent="0.45">
      <c r="A2" s="1" t="str">
        <f>"1402118003"</f>
        <v>1402118003</v>
      </c>
      <c r="B2" s="57" t="s">
        <v>3</v>
      </c>
      <c r="C2" s="2" t="s">
        <v>4</v>
      </c>
      <c r="D2" s="2" t="s">
        <v>5</v>
      </c>
      <c r="E2" s="46" t="s">
        <v>6</v>
      </c>
      <c r="F2" s="2" t="s">
        <v>7</v>
      </c>
      <c r="G2" s="3"/>
      <c r="H2" s="2"/>
    </row>
    <row r="3" spans="1:8" s="35" customFormat="1" ht="21" customHeight="1" x14ac:dyDescent="0.45">
      <c r="A3" s="1" t="str">
        <f>"1402118004"</f>
        <v>1402118004</v>
      </c>
      <c r="B3" s="57" t="s">
        <v>3</v>
      </c>
      <c r="C3" s="2" t="s">
        <v>8</v>
      </c>
      <c r="D3" s="2" t="s">
        <v>9</v>
      </c>
      <c r="E3" s="46" t="s">
        <v>207</v>
      </c>
      <c r="F3" s="2" t="s">
        <v>7</v>
      </c>
      <c r="G3" s="3" t="s">
        <v>10</v>
      </c>
      <c r="H3" s="2"/>
    </row>
    <row r="4" spans="1:8" s="35" customFormat="1" ht="21" customHeight="1" x14ac:dyDescent="0.45">
      <c r="A4" s="1" t="str">
        <f>"1402118005"</f>
        <v>1402118005</v>
      </c>
      <c r="B4" s="57" t="s">
        <v>3</v>
      </c>
      <c r="C4" s="2" t="s">
        <v>11</v>
      </c>
      <c r="D4" s="2" t="s">
        <v>12</v>
      </c>
      <c r="E4" s="46" t="s">
        <v>13</v>
      </c>
      <c r="F4" s="2" t="s">
        <v>14</v>
      </c>
      <c r="G4" s="3" t="s">
        <v>10</v>
      </c>
      <c r="H4" s="2"/>
    </row>
    <row r="5" spans="1:8" s="35" customFormat="1" ht="21" customHeight="1" x14ac:dyDescent="0.45">
      <c r="A5" s="1" t="str">
        <f>"1402118010"</f>
        <v>1402118010</v>
      </c>
      <c r="B5" s="57" t="s">
        <v>3</v>
      </c>
      <c r="C5" s="2" t="s">
        <v>16</v>
      </c>
      <c r="D5" s="2" t="s">
        <v>17</v>
      </c>
      <c r="E5" s="46" t="s">
        <v>197</v>
      </c>
      <c r="F5" s="2" t="s">
        <v>7</v>
      </c>
      <c r="G5" s="3"/>
      <c r="H5" s="2" t="s">
        <v>18</v>
      </c>
    </row>
    <row r="6" spans="1:8" s="35" customFormat="1" ht="21" customHeight="1" x14ac:dyDescent="0.45">
      <c r="A6" s="1" t="str">
        <f>"1402118015"</f>
        <v>1402118015</v>
      </c>
      <c r="B6" s="57" t="s">
        <v>3</v>
      </c>
      <c r="C6" s="2" t="s">
        <v>20</v>
      </c>
      <c r="D6" s="2" t="s">
        <v>21</v>
      </c>
      <c r="E6" s="46" t="s">
        <v>22</v>
      </c>
      <c r="F6" s="2" t="s">
        <v>23</v>
      </c>
      <c r="G6" s="3"/>
      <c r="H6" s="2">
        <v>1400</v>
      </c>
    </row>
    <row r="7" spans="1:8" s="35" customFormat="1" ht="21" customHeight="1" x14ac:dyDescent="0.45">
      <c r="A7" s="1" t="str">
        <f>"1402118017"</f>
        <v>1402118017</v>
      </c>
      <c r="B7" s="57" t="s">
        <v>3</v>
      </c>
      <c r="C7" s="2" t="s">
        <v>24</v>
      </c>
      <c r="D7" s="2" t="s">
        <v>25</v>
      </c>
      <c r="E7" s="46" t="s">
        <v>26</v>
      </c>
      <c r="F7" s="2" t="s">
        <v>14</v>
      </c>
      <c r="G7" s="3"/>
      <c r="H7" s="2"/>
    </row>
    <row r="8" spans="1:8" s="35" customFormat="1" ht="21" customHeight="1" x14ac:dyDescent="0.45">
      <c r="A8" s="1" t="str">
        <f>"1402118018"</f>
        <v>1402118018</v>
      </c>
      <c r="B8" s="57" t="s">
        <v>3</v>
      </c>
      <c r="C8" s="2" t="s">
        <v>27</v>
      </c>
      <c r="D8" s="2" t="s">
        <v>28</v>
      </c>
      <c r="E8" s="46" t="s">
        <v>29</v>
      </c>
      <c r="F8" s="2" t="s">
        <v>14</v>
      </c>
      <c r="G8" s="3"/>
      <c r="H8" s="2"/>
    </row>
    <row r="9" spans="1:8" s="35" customFormat="1" ht="21" customHeight="1" x14ac:dyDescent="0.45">
      <c r="A9" s="1" t="str">
        <f>"1402118020"</f>
        <v>1402118020</v>
      </c>
      <c r="B9" s="57" t="s">
        <v>3</v>
      </c>
      <c r="C9" s="2" t="s">
        <v>30</v>
      </c>
      <c r="D9" s="2" t="s">
        <v>31</v>
      </c>
      <c r="E9" s="46" t="s">
        <v>32</v>
      </c>
      <c r="F9" s="2" t="s">
        <v>14</v>
      </c>
      <c r="G9" s="3"/>
      <c r="H9" s="2">
        <v>1400</v>
      </c>
    </row>
    <row r="10" spans="1:8" s="35" customFormat="1" ht="21" customHeight="1" x14ac:dyDescent="0.45">
      <c r="A10" s="1" t="str">
        <f>"1402118025"</f>
        <v>1402118025</v>
      </c>
      <c r="B10" s="57" t="s">
        <v>3</v>
      </c>
      <c r="C10" s="2" t="s">
        <v>34</v>
      </c>
      <c r="D10" s="2" t="s">
        <v>35</v>
      </c>
      <c r="E10" s="46" t="s">
        <v>36</v>
      </c>
      <c r="F10" s="2" t="s">
        <v>7</v>
      </c>
      <c r="G10" s="3"/>
      <c r="H10" s="2"/>
    </row>
    <row r="11" spans="1:8" s="35" customFormat="1" ht="21" customHeight="1" x14ac:dyDescent="0.45">
      <c r="A11" s="1" t="str">
        <f>"1402118027"</f>
        <v>1402118027</v>
      </c>
      <c r="B11" s="57" t="s">
        <v>3</v>
      </c>
      <c r="C11" s="2" t="s">
        <v>38</v>
      </c>
      <c r="D11" s="2" t="s">
        <v>39</v>
      </c>
      <c r="E11" s="46" t="s">
        <v>40</v>
      </c>
      <c r="F11" s="2" t="s">
        <v>7</v>
      </c>
      <c r="G11" s="3"/>
      <c r="H11" s="2"/>
    </row>
    <row r="12" spans="1:8" s="35" customFormat="1" ht="21" customHeight="1" x14ac:dyDescent="0.45">
      <c r="A12" s="1" t="str">
        <f>"1402118033"</f>
        <v>1402118033</v>
      </c>
      <c r="B12" s="57" t="s">
        <v>3</v>
      </c>
      <c r="C12" s="2" t="s">
        <v>41</v>
      </c>
      <c r="D12" s="2" t="s">
        <v>42</v>
      </c>
      <c r="E12" s="46" t="s">
        <v>198</v>
      </c>
      <c r="F12" s="2" t="s">
        <v>7</v>
      </c>
      <c r="G12" s="3" t="s">
        <v>10</v>
      </c>
      <c r="H12" s="2">
        <v>95</v>
      </c>
    </row>
    <row r="13" spans="1:8" s="35" customFormat="1" ht="21" customHeight="1" x14ac:dyDescent="0.45">
      <c r="A13" s="1" t="str">
        <f>"1402118043"</f>
        <v>1402118043</v>
      </c>
      <c r="B13" s="57" t="s">
        <v>3</v>
      </c>
      <c r="C13" s="2" t="s">
        <v>43</v>
      </c>
      <c r="D13" s="2" t="s">
        <v>44</v>
      </c>
      <c r="E13" s="46" t="s">
        <v>45</v>
      </c>
      <c r="F13" s="2"/>
      <c r="G13" s="3" t="s">
        <v>10</v>
      </c>
      <c r="H13" s="2">
        <v>1401</v>
      </c>
    </row>
    <row r="14" spans="1:8" s="35" customFormat="1" ht="21" customHeight="1" x14ac:dyDescent="0.45">
      <c r="A14" s="1" t="str">
        <f>"1402118050"</f>
        <v>1402118050</v>
      </c>
      <c r="B14" s="57" t="s">
        <v>3</v>
      </c>
      <c r="C14" s="2" t="s">
        <v>46</v>
      </c>
      <c r="D14" s="2" t="s">
        <v>47</v>
      </c>
      <c r="E14" s="46" t="s">
        <v>206</v>
      </c>
      <c r="F14" s="2" t="s">
        <v>14</v>
      </c>
      <c r="G14" s="3"/>
      <c r="H14" s="2"/>
    </row>
    <row r="15" spans="1:8" s="36" customFormat="1" ht="21" customHeight="1" x14ac:dyDescent="0.45">
      <c r="A15" s="1" t="str">
        <f>"1402118055"</f>
        <v>1402118055</v>
      </c>
      <c r="B15" s="57" t="s">
        <v>3</v>
      </c>
      <c r="C15" s="2" t="s">
        <v>15</v>
      </c>
      <c r="D15" s="2" t="s">
        <v>48</v>
      </c>
      <c r="E15" s="46" t="s">
        <v>49</v>
      </c>
      <c r="F15" s="2" t="s">
        <v>14</v>
      </c>
      <c r="G15" s="3"/>
      <c r="H15" s="2"/>
    </row>
    <row r="16" spans="1:8" s="36" customFormat="1" ht="21" customHeight="1" x14ac:dyDescent="0.45">
      <c r="A16" s="1" t="str">
        <f>"1402118058"</f>
        <v>1402118058</v>
      </c>
      <c r="B16" s="57" t="s">
        <v>3</v>
      </c>
      <c r="C16" s="2" t="s">
        <v>50</v>
      </c>
      <c r="D16" s="2" t="s">
        <v>51</v>
      </c>
      <c r="E16" s="46" t="s">
        <v>52</v>
      </c>
      <c r="F16" s="37" t="s">
        <v>53</v>
      </c>
      <c r="G16" s="3" t="s">
        <v>10</v>
      </c>
      <c r="H16" s="2"/>
    </row>
    <row r="17" spans="1:8" s="36" customFormat="1" ht="21" customHeight="1" x14ac:dyDescent="0.45">
      <c r="A17" s="1" t="str">
        <f>"1402118059"</f>
        <v>1402118059</v>
      </c>
      <c r="B17" s="57" t="s">
        <v>3</v>
      </c>
      <c r="C17" s="2" t="s">
        <v>15</v>
      </c>
      <c r="D17" s="2" t="s">
        <v>54</v>
      </c>
      <c r="E17" s="46" t="s">
        <v>55</v>
      </c>
      <c r="F17" s="2" t="s">
        <v>14</v>
      </c>
      <c r="G17" s="3"/>
      <c r="H17" s="4" t="s">
        <v>56</v>
      </c>
    </row>
    <row r="18" spans="1:8" s="36" customFormat="1" ht="21" customHeight="1" x14ac:dyDescent="0.45">
      <c r="A18" s="5" t="str">
        <f>"1402118061"</f>
        <v>1402118061</v>
      </c>
      <c r="B18" s="57" t="s">
        <v>3</v>
      </c>
      <c r="C18" s="6" t="s">
        <v>57</v>
      </c>
      <c r="D18" s="6" t="s">
        <v>58</v>
      </c>
      <c r="E18" s="47" t="s">
        <v>199</v>
      </c>
      <c r="F18" s="6" t="s">
        <v>59</v>
      </c>
      <c r="G18" s="7"/>
      <c r="H18" s="2"/>
    </row>
    <row r="19" spans="1:8" ht="21" customHeight="1" x14ac:dyDescent="0.45">
      <c r="A19" s="8" t="str">
        <f>"1402116004"</f>
        <v>1402116004</v>
      </c>
      <c r="B19" s="58" t="s">
        <v>60</v>
      </c>
      <c r="C19" s="8" t="s">
        <v>61</v>
      </c>
      <c r="D19" s="8" t="s">
        <v>62</v>
      </c>
      <c r="E19" s="9" t="s">
        <v>63</v>
      </c>
      <c r="F19" s="10"/>
      <c r="G19" s="8"/>
      <c r="H19" s="38"/>
    </row>
    <row r="20" spans="1:8" ht="21" customHeight="1" x14ac:dyDescent="0.45">
      <c r="A20" s="8" t="str">
        <f>"1402116009"</f>
        <v>1402116009</v>
      </c>
      <c r="B20" s="58" t="s">
        <v>60</v>
      </c>
      <c r="C20" s="8" t="s">
        <v>15</v>
      </c>
      <c r="D20" s="8" t="s">
        <v>64</v>
      </c>
      <c r="E20" s="9" t="s">
        <v>65</v>
      </c>
      <c r="F20" s="10"/>
      <c r="G20" s="8"/>
      <c r="H20" s="38"/>
    </row>
    <row r="21" spans="1:8" ht="21" customHeight="1" x14ac:dyDescent="0.45">
      <c r="A21" s="8" t="str">
        <f>"1402116011"</f>
        <v>1402116011</v>
      </c>
      <c r="B21" s="58" t="s">
        <v>60</v>
      </c>
      <c r="C21" s="8" t="s">
        <v>66</v>
      </c>
      <c r="D21" s="8" t="s">
        <v>67</v>
      </c>
      <c r="E21" s="9" t="s">
        <v>68</v>
      </c>
      <c r="F21" s="10" t="s">
        <v>69</v>
      </c>
      <c r="G21" s="8">
        <v>1402</v>
      </c>
      <c r="H21" s="38" t="s">
        <v>70</v>
      </c>
    </row>
    <row r="22" spans="1:8" ht="21" customHeight="1" x14ac:dyDescent="0.45">
      <c r="A22" s="8" t="str">
        <f>"1402116013"</f>
        <v>1402116013</v>
      </c>
      <c r="B22" s="58" t="s">
        <v>60</v>
      </c>
      <c r="C22" s="8" t="s">
        <v>71</v>
      </c>
      <c r="D22" s="8" t="s">
        <v>72</v>
      </c>
      <c r="E22" s="9" t="s">
        <v>73</v>
      </c>
      <c r="F22" s="10"/>
      <c r="G22" s="8"/>
      <c r="H22" s="38"/>
    </row>
    <row r="23" spans="1:8" ht="21" customHeight="1" x14ac:dyDescent="0.45">
      <c r="A23" s="8" t="str">
        <f>"1402116017"</f>
        <v>1402116017</v>
      </c>
      <c r="B23" s="58" t="s">
        <v>60</v>
      </c>
      <c r="C23" s="8" t="s">
        <v>74</v>
      </c>
      <c r="D23" s="8" t="s">
        <v>75</v>
      </c>
      <c r="E23" s="9" t="s">
        <v>76</v>
      </c>
      <c r="F23" s="10" t="s">
        <v>77</v>
      </c>
      <c r="G23" s="8"/>
      <c r="H23" s="38"/>
    </row>
    <row r="24" spans="1:8" ht="21" customHeight="1" x14ac:dyDescent="0.45">
      <c r="A24" s="11" t="str">
        <f>"1402140006"</f>
        <v>1402140006</v>
      </c>
      <c r="B24" s="59" t="s">
        <v>78</v>
      </c>
      <c r="C24" s="11" t="s">
        <v>79</v>
      </c>
      <c r="D24" s="11" t="s">
        <v>80</v>
      </c>
      <c r="E24" s="48" t="s">
        <v>81</v>
      </c>
      <c r="F24" s="11" t="s">
        <v>82</v>
      </c>
      <c r="G24" s="11">
        <v>1401</v>
      </c>
      <c r="H24" s="12"/>
    </row>
    <row r="25" spans="1:8" ht="21" customHeight="1" x14ac:dyDescent="0.45">
      <c r="A25" s="11" t="str">
        <f>"1402140007"</f>
        <v>1402140007</v>
      </c>
      <c r="B25" s="59" t="s">
        <v>78</v>
      </c>
      <c r="C25" s="11" t="s">
        <v>15</v>
      </c>
      <c r="D25" s="11" t="s">
        <v>83</v>
      </c>
      <c r="E25" s="48" t="s">
        <v>84</v>
      </c>
      <c r="F25" s="11"/>
      <c r="G25" s="11">
        <v>1401</v>
      </c>
      <c r="H25" s="12"/>
    </row>
    <row r="26" spans="1:8" ht="21" customHeight="1" x14ac:dyDescent="0.45">
      <c r="A26" s="11" t="str">
        <f>"1402140008"</f>
        <v>1402140008</v>
      </c>
      <c r="B26" s="59" t="s">
        <v>78</v>
      </c>
      <c r="C26" s="11" t="s">
        <v>85</v>
      </c>
      <c r="D26" s="11" t="s">
        <v>86</v>
      </c>
      <c r="E26" s="48" t="s">
        <v>36</v>
      </c>
      <c r="F26" s="11" t="s">
        <v>82</v>
      </c>
      <c r="G26" s="11">
        <v>1400</v>
      </c>
      <c r="H26" s="12"/>
    </row>
    <row r="27" spans="1:8" ht="21" customHeight="1" x14ac:dyDescent="0.45">
      <c r="A27" s="11" t="str">
        <f>"1402140014"</f>
        <v>1402140014</v>
      </c>
      <c r="B27" s="59" t="s">
        <v>78</v>
      </c>
      <c r="C27" s="11" t="s">
        <v>87</v>
      </c>
      <c r="D27" s="11" t="s">
        <v>88</v>
      </c>
      <c r="E27" s="48" t="s">
        <v>89</v>
      </c>
      <c r="F27" s="11" t="s">
        <v>82</v>
      </c>
      <c r="G27" s="11">
        <v>1402</v>
      </c>
      <c r="H27" s="12" t="s">
        <v>90</v>
      </c>
    </row>
    <row r="28" spans="1:8" ht="21" customHeight="1" x14ac:dyDescent="0.45">
      <c r="A28" s="11" t="str">
        <f>"1402140018"</f>
        <v>1402140018</v>
      </c>
      <c r="B28" s="59" t="s">
        <v>78</v>
      </c>
      <c r="C28" s="11" t="s">
        <v>91</v>
      </c>
      <c r="D28" s="11" t="s">
        <v>92</v>
      </c>
      <c r="E28" s="48" t="s">
        <v>93</v>
      </c>
      <c r="F28" s="11"/>
      <c r="G28" s="11"/>
      <c r="H28" s="12"/>
    </row>
    <row r="29" spans="1:8" ht="21" customHeight="1" x14ac:dyDescent="0.45">
      <c r="A29" s="11" t="str">
        <f>"1402140023"</f>
        <v>1402140023</v>
      </c>
      <c r="B29" s="59" t="s">
        <v>78</v>
      </c>
      <c r="C29" s="11" t="s">
        <v>94</v>
      </c>
      <c r="D29" s="11" t="s">
        <v>95</v>
      </c>
      <c r="E29" s="48" t="s">
        <v>96</v>
      </c>
      <c r="F29" s="11"/>
      <c r="G29" s="11"/>
      <c r="H29" s="12"/>
    </row>
    <row r="30" spans="1:8" ht="21" customHeight="1" x14ac:dyDescent="0.45">
      <c r="A30" s="11" t="str">
        <f>"1402140026"</f>
        <v>1402140026</v>
      </c>
      <c r="B30" s="59" t="s">
        <v>78</v>
      </c>
      <c r="C30" s="11" t="s">
        <v>15</v>
      </c>
      <c r="D30" s="11" t="s">
        <v>97</v>
      </c>
      <c r="E30" s="48" t="s">
        <v>98</v>
      </c>
      <c r="F30" s="11"/>
      <c r="G30" s="11">
        <v>1401</v>
      </c>
      <c r="H30" s="12"/>
    </row>
    <row r="31" spans="1:8" ht="21" customHeight="1" x14ac:dyDescent="0.45">
      <c r="A31" s="11" t="str">
        <f>"1402140029"</f>
        <v>1402140029</v>
      </c>
      <c r="B31" s="59" t="s">
        <v>78</v>
      </c>
      <c r="C31" s="11" t="s">
        <v>99</v>
      </c>
      <c r="D31" s="11" t="s">
        <v>100</v>
      </c>
      <c r="E31" s="48" t="s">
        <v>200</v>
      </c>
      <c r="F31" s="11"/>
      <c r="G31" s="11"/>
      <c r="H31" s="12"/>
    </row>
    <row r="32" spans="1:8" ht="21" customHeight="1" x14ac:dyDescent="0.45">
      <c r="A32" s="11" t="str">
        <f>"1402140030"</f>
        <v>1402140030</v>
      </c>
      <c r="B32" s="59" t="s">
        <v>78</v>
      </c>
      <c r="C32" s="11" t="s">
        <v>101</v>
      </c>
      <c r="D32" s="11" t="s">
        <v>102</v>
      </c>
      <c r="E32" s="48" t="s">
        <v>201</v>
      </c>
      <c r="F32" s="11"/>
      <c r="G32" s="11"/>
      <c r="H32" s="13" t="s">
        <v>103</v>
      </c>
    </row>
    <row r="33" spans="1:24" ht="21" customHeight="1" x14ac:dyDescent="0.45">
      <c r="A33" s="11" t="str">
        <f>"1402140031"</f>
        <v>1402140031</v>
      </c>
      <c r="B33" s="59" t="s">
        <v>78</v>
      </c>
      <c r="C33" s="11" t="s">
        <v>104</v>
      </c>
      <c r="D33" s="11" t="s">
        <v>105</v>
      </c>
      <c r="E33" s="48" t="s">
        <v>202</v>
      </c>
      <c r="F33" s="11"/>
      <c r="G33" s="11"/>
      <c r="H33" s="12" t="s">
        <v>106</v>
      </c>
    </row>
    <row r="34" spans="1:24" ht="21" customHeight="1" x14ac:dyDescent="0.45">
      <c r="A34" s="11" t="str">
        <f>"1402140032"</f>
        <v>1402140032</v>
      </c>
      <c r="B34" s="59" t="s">
        <v>78</v>
      </c>
      <c r="C34" s="11" t="s">
        <v>107</v>
      </c>
      <c r="D34" s="11" t="s">
        <v>108</v>
      </c>
      <c r="E34" s="48" t="s">
        <v>36</v>
      </c>
      <c r="F34" s="11" t="s">
        <v>82</v>
      </c>
      <c r="G34" s="11"/>
      <c r="H34" s="12"/>
    </row>
    <row r="35" spans="1:24" ht="21" customHeight="1" x14ac:dyDescent="0.45">
      <c r="A35" s="11" t="str">
        <f>"1402140039"</f>
        <v>1402140039</v>
      </c>
      <c r="B35" s="59" t="s">
        <v>78</v>
      </c>
      <c r="C35" s="11" t="s">
        <v>87</v>
      </c>
      <c r="D35" s="11" t="s">
        <v>109</v>
      </c>
      <c r="E35" s="48" t="s">
        <v>110</v>
      </c>
      <c r="F35" s="11"/>
      <c r="G35" s="11"/>
      <c r="H35" s="12"/>
    </row>
    <row r="36" spans="1:24" ht="21" customHeight="1" x14ac:dyDescent="0.45">
      <c r="A36" s="11">
        <v>1402140040</v>
      </c>
      <c r="B36" s="59" t="s">
        <v>78</v>
      </c>
      <c r="C36" s="11" t="s">
        <v>111</v>
      </c>
      <c r="D36" s="11" t="s">
        <v>37</v>
      </c>
      <c r="E36" s="49" t="s">
        <v>112</v>
      </c>
      <c r="F36" s="11"/>
      <c r="G36" s="11"/>
      <c r="H36" s="12"/>
    </row>
    <row r="37" spans="1:24" s="40" customFormat="1" ht="21" customHeight="1" x14ac:dyDescent="0.45">
      <c r="A37" s="14" t="str">
        <f>"1402192005"</f>
        <v>1402192005</v>
      </c>
      <c r="B37" s="16" t="s">
        <v>113</v>
      </c>
      <c r="C37" s="14" t="s">
        <v>114</v>
      </c>
      <c r="D37" s="14" t="s">
        <v>115</v>
      </c>
      <c r="E37" s="65" t="s">
        <v>116</v>
      </c>
      <c r="F37" s="28"/>
      <c r="G37" s="14">
        <v>96</v>
      </c>
      <c r="H37" s="31"/>
    </row>
    <row r="38" spans="1:24" s="40" customFormat="1" ht="21" customHeight="1" x14ac:dyDescent="0.45">
      <c r="A38" s="14" t="str">
        <f>"1402192013"</f>
        <v>1402192013</v>
      </c>
      <c r="B38" s="16" t="s">
        <v>113</v>
      </c>
      <c r="C38" s="14" t="s">
        <v>15</v>
      </c>
      <c r="D38" s="14" t="s">
        <v>117</v>
      </c>
      <c r="E38" s="50" t="s">
        <v>118</v>
      </c>
      <c r="F38" s="16"/>
      <c r="G38" s="14">
        <v>1400</v>
      </c>
      <c r="H38" s="31"/>
    </row>
    <row r="39" spans="1:24" s="40" customFormat="1" ht="21" customHeight="1" x14ac:dyDescent="0.45">
      <c r="A39" s="14" t="str">
        <f>"1402192016"</f>
        <v>1402192016</v>
      </c>
      <c r="B39" s="16" t="s">
        <v>113</v>
      </c>
      <c r="C39" s="14" t="s">
        <v>30</v>
      </c>
      <c r="D39" s="14" t="s">
        <v>119</v>
      </c>
      <c r="E39" s="50" t="s">
        <v>120</v>
      </c>
      <c r="F39" s="16" t="s">
        <v>121</v>
      </c>
      <c r="G39" s="14">
        <v>1402</v>
      </c>
      <c r="H39" s="31"/>
    </row>
    <row r="40" spans="1:24" s="40" customFormat="1" ht="21" customHeight="1" x14ac:dyDescent="0.45">
      <c r="A40" s="14" t="str">
        <f>"1402192017"</f>
        <v>1402192017</v>
      </c>
      <c r="B40" s="16" t="s">
        <v>113</v>
      </c>
      <c r="C40" s="14" t="s">
        <v>15</v>
      </c>
      <c r="D40" s="14" t="s">
        <v>122</v>
      </c>
      <c r="E40" s="50" t="s">
        <v>123</v>
      </c>
      <c r="F40" s="16" t="s">
        <v>56</v>
      </c>
      <c r="G40" s="14">
        <v>1401</v>
      </c>
      <c r="H40" s="31"/>
    </row>
    <row r="41" spans="1:24" s="40" customFormat="1" ht="21" customHeight="1" x14ac:dyDescent="0.45">
      <c r="A41" s="14" t="str">
        <f>"1402192020"</f>
        <v>1402192020</v>
      </c>
      <c r="B41" s="16" t="s">
        <v>113</v>
      </c>
      <c r="C41" s="14" t="s">
        <v>19</v>
      </c>
      <c r="D41" s="14" t="s">
        <v>124</v>
      </c>
      <c r="E41" s="50" t="s">
        <v>125</v>
      </c>
      <c r="F41" s="16" t="s">
        <v>56</v>
      </c>
      <c r="G41" s="14">
        <v>96</v>
      </c>
      <c r="H41" s="31"/>
    </row>
    <row r="42" spans="1:24" s="41" customFormat="1" ht="21" customHeight="1" x14ac:dyDescent="0.45">
      <c r="A42" s="17" t="str">
        <f>"1402125018"</f>
        <v>1402125018</v>
      </c>
      <c r="B42" s="60" t="s">
        <v>126</v>
      </c>
      <c r="C42" s="17" t="s">
        <v>15</v>
      </c>
      <c r="D42" s="17" t="s">
        <v>127</v>
      </c>
      <c r="E42" s="51" t="s">
        <v>128</v>
      </c>
      <c r="F42" s="17"/>
      <c r="G42" s="30"/>
      <c r="H42" s="30"/>
    </row>
    <row r="43" spans="1:24" s="42" customFormat="1" ht="21" customHeight="1" x14ac:dyDescent="0.45">
      <c r="A43" s="18" t="str">
        <f>"1402145014"</f>
        <v>1402145014</v>
      </c>
      <c r="B43" s="61" t="s">
        <v>129</v>
      </c>
      <c r="C43" s="19" t="s">
        <v>71</v>
      </c>
      <c r="D43" s="19" t="s">
        <v>33</v>
      </c>
      <c r="E43" s="52" t="s">
        <v>130</v>
      </c>
      <c r="F43" s="19"/>
      <c r="G43" s="20"/>
      <c r="H43" s="32"/>
    </row>
    <row r="44" spans="1:24" s="32" customFormat="1" ht="21" customHeight="1" x14ac:dyDescent="0.45">
      <c r="A44" s="18" t="str">
        <f>"1402145021"</f>
        <v>1402145021</v>
      </c>
      <c r="B44" s="61" t="s">
        <v>129</v>
      </c>
      <c r="C44" s="19" t="s">
        <v>131</v>
      </c>
      <c r="D44" s="19" t="s">
        <v>132</v>
      </c>
      <c r="E44" s="52" t="s">
        <v>36</v>
      </c>
      <c r="F44" s="19" t="s">
        <v>82</v>
      </c>
      <c r="G44" s="2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 s="32" customFormat="1" ht="21" customHeight="1" x14ac:dyDescent="0.45">
      <c r="A45" s="18" t="str">
        <f>"1402145026"</f>
        <v>1402145026</v>
      </c>
      <c r="B45" s="61" t="s">
        <v>129</v>
      </c>
      <c r="C45" s="19" t="s">
        <v>133</v>
      </c>
      <c r="D45" s="19" t="s">
        <v>134</v>
      </c>
      <c r="E45" s="52" t="s">
        <v>135</v>
      </c>
      <c r="F45" s="19"/>
      <c r="G45" s="20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4" s="32" customFormat="1" ht="21" customHeight="1" x14ac:dyDescent="0.45">
      <c r="A46" s="18">
        <v>1402145028</v>
      </c>
      <c r="B46" s="61" t="s">
        <v>129</v>
      </c>
      <c r="C46" s="18" t="s">
        <v>136</v>
      </c>
      <c r="D46" s="18" t="s">
        <v>137</v>
      </c>
      <c r="E46" s="53" t="s">
        <v>138</v>
      </c>
      <c r="F46" s="18"/>
      <c r="G46" s="18"/>
      <c r="H46" s="4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spans="1:24" s="44" customFormat="1" ht="21" customHeight="1" x14ac:dyDescent="0.45">
      <c r="A47" s="21" t="str">
        <f>"1402184001"</f>
        <v>1402184001</v>
      </c>
      <c r="B47" s="62" t="s">
        <v>139</v>
      </c>
      <c r="C47" s="21" t="s">
        <v>140</v>
      </c>
      <c r="D47" s="21" t="s">
        <v>141</v>
      </c>
      <c r="E47" s="54" t="s">
        <v>142</v>
      </c>
      <c r="F47" s="21" t="s">
        <v>82</v>
      </c>
      <c r="G47" s="22">
        <v>1401</v>
      </c>
      <c r="H47" s="23" t="s">
        <v>121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  <row r="48" spans="1:24" s="44" customFormat="1" ht="21" customHeight="1" x14ac:dyDescent="0.45">
      <c r="A48" s="21" t="str">
        <f>"1402184008"</f>
        <v>1402184008</v>
      </c>
      <c r="B48" s="62" t="s">
        <v>139</v>
      </c>
      <c r="C48" s="21" t="s">
        <v>15</v>
      </c>
      <c r="D48" s="21" t="s">
        <v>143</v>
      </c>
      <c r="E48" s="55" t="s">
        <v>144</v>
      </c>
      <c r="F48" s="21"/>
      <c r="G48" s="23">
        <v>98</v>
      </c>
      <c r="H48" s="2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1:24" s="44" customFormat="1" ht="21" customHeight="1" x14ac:dyDescent="0.45">
      <c r="A49" s="21" t="str">
        <f>"1402184016"</f>
        <v>1402184016</v>
      </c>
      <c r="B49" s="62" t="s">
        <v>139</v>
      </c>
      <c r="C49" s="21" t="s">
        <v>145</v>
      </c>
      <c r="D49" s="21" t="s">
        <v>146</v>
      </c>
      <c r="E49" s="55" t="s">
        <v>142</v>
      </c>
      <c r="F49" s="21"/>
      <c r="G49" s="23">
        <v>1400</v>
      </c>
      <c r="H49" s="2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</row>
    <row r="50" spans="1:24" s="45" customFormat="1" ht="21" customHeight="1" x14ac:dyDescent="0.45">
      <c r="A50" s="21" t="str">
        <f>"1402184018"</f>
        <v>1402184018</v>
      </c>
      <c r="B50" s="62" t="s">
        <v>139</v>
      </c>
      <c r="C50" s="21" t="s">
        <v>147</v>
      </c>
      <c r="D50" s="21" t="s">
        <v>148</v>
      </c>
      <c r="E50" s="55" t="s">
        <v>149</v>
      </c>
      <c r="F50" s="21"/>
      <c r="G50" s="23">
        <v>1401</v>
      </c>
      <c r="H50" s="2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1:24" s="45" customFormat="1" ht="21" customHeight="1" x14ac:dyDescent="0.45">
      <c r="A51" s="21" t="str">
        <f>"1402184024"</f>
        <v>1402184024</v>
      </c>
      <c r="B51" s="62" t="s">
        <v>139</v>
      </c>
      <c r="C51" s="21" t="s">
        <v>150</v>
      </c>
      <c r="D51" s="21" t="s">
        <v>151</v>
      </c>
      <c r="E51" s="55" t="s">
        <v>149</v>
      </c>
      <c r="F51" s="21" t="s">
        <v>152</v>
      </c>
      <c r="G51" s="23">
        <v>1400</v>
      </c>
      <c r="H51" s="2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</row>
    <row r="52" spans="1:24" ht="21" customHeight="1" x14ac:dyDescent="0.45">
      <c r="A52" s="24" t="str">
        <f>"1402126002"</f>
        <v>1402126002</v>
      </c>
      <c r="B52" s="63" t="s">
        <v>153</v>
      </c>
      <c r="C52" s="24" t="s">
        <v>154</v>
      </c>
      <c r="D52" s="24" t="s">
        <v>155</v>
      </c>
      <c r="E52" s="25" t="s">
        <v>156</v>
      </c>
      <c r="F52" s="29"/>
      <c r="G52" s="29">
        <v>1402</v>
      </c>
      <c r="H52" s="33"/>
    </row>
    <row r="53" spans="1:24" ht="21" customHeight="1" x14ac:dyDescent="0.45">
      <c r="A53" s="24" t="str">
        <f>"1402126003"</f>
        <v>1402126003</v>
      </c>
      <c r="B53" s="63" t="s">
        <v>153</v>
      </c>
      <c r="C53" s="24" t="s">
        <v>46</v>
      </c>
      <c r="D53" s="24" t="s">
        <v>157</v>
      </c>
      <c r="E53" s="25" t="s">
        <v>158</v>
      </c>
      <c r="F53" s="29"/>
      <c r="G53" s="29"/>
      <c r="H53" s="33"/>
    </row>
    <row r="54" spans="1:24" ht="21" customHeight="1" x14ac:dyDescent="0.45">
      <c r="A54" s="24" t="str">
        <f>"1402126005"</f>
        <v>1402126005</v>
      </c>
      <c r="B54" s="63" t="s">
        <v>153</v>
      </c>
      <c r="C54" s="24" t="s">
        <v>150</v>
      </c>
      <c r="D54" s="24" t="s">
        <v>159</v>
      </c>
      <c r="E54" s="25" t="s">
        <v>160</v>
      </c>
      <c r="F54" s="29"/>
      <c r="G54" s="29">
        <v>1401</v>
      </c>
      <c r="H54" s="33"/>
    </row>
    <row r="55" spans="1:24" ht="21" customHeight="1" x14ac:dyDescent="0.45">
      <c r="A55" s="24" t="str">
        <f>"1402126006"</f>
        <v>1402126006</v>
      </c>
      <c r="B55" s="63" t="s">
        <v>153</v>
      </c>
      <c r="C55" s="24" t="s">
        <v>114</v>
      </c>
      <c r="D55" s="24" t="s">
        <v>161</v>
      </c>
      <c r="E55" s="25" t="s">
        <v>162</v>
      </c>
      <c r="F55" s="29"/>
      <c r="G55" s="29"/>
      <c r="H55" s="33"/>
    </row>
    <row r="56" spans="1:24" ht="21" customHeight="1" x14ac:dyDescent="0.45">
      <c r="A56" s="24" t="str">
        <f>"1402126008"</f>
        <v>1402126008</v>
      </c>
      <c r="B56" s="63" t="s">
        <v>153</v>
      </c>
      <c r="C56" s="24" t="s">
        <v>163</v>
      </c>
      <c r="D56" s="24" t="s">
        <v>164</v>
      </c>
      <c r="E56" s="25" t="s">
        <v>165</v>
      </c>
      <c r="F56" s="29" t="s">
        <v>82</v>
      </c>
      <c r="G56" s="29"/>
      <c r="H56" s="33"/>
    </row>
    <row r="57" spans="1:24" ht="21" customHeight="1" x14ac:dyDescent="0.45">
      <c r="A57" s="24" t="str">
        <f>"1402126011"</f>
        <v>1402126011</v>
      </c>
      <c r="B57" s="63" t="s">
        <v>153</v>
      </c>
      <c r="C57" s="24" t="s">
        <v>71</v>
      </c>
      <c r="D57" s="24" t="s">
        <v>166</v>
      </c>
      <c r="E57" s="25" t="s">
        <v>167</v>
      </c>
      <c r="F57" s="29" t="s">
        <v>82</v>
      </c>
      <c r="G57" s="29">
        <v>1402</v>
      </c>
      <c r="H57" s="33"/>
    </row>
    <row r="58" spans="1:24" ht="21" customHeight="1" x14ac:dyDescent="0.45">
      <c r="A58" s="24" t="str">
        <f>"1402126016"</f>
        <v>1402126016</v>
      </c>
      <c r="B58" s="63" t="s">
        <v>153</v>
      </c>
      <c r="C58" s="24" t="s">
        <v>168</v>
      </c>
      <c r="D58" s="24" t="s">
        <v>169</v>
      </c>
      <c r="E58" s="25" t="s">
        <v>170</v>
      </c>
      <c r="F58" s="29" t="s">
        <v>121</v>
      </c>
      <c r="G58" s="29"/>
      <c r="H58" s="33"/>
    </row>
    <row r="59" spans="1:24" ht="21" customHeight="1" x14ac:dyDescent="0.45">
      <c r="A59" s="24" t="str">
        <f>"1402126019"</f>
        <v>1402126019</v>
      </c>
      <c r="B59" s="63" t="s">
        <v>153</v>
      </c>
      <c r="C59" s="24" t="s">
        <v>171</v>
      </c>
      <c r="D59" s="24" t="s">
        <v>172</v>
      </c>
      <c r="E59" s="25" t="s">
        <v>173</v>
      </c>
      <c r="F59" s="29"/>
      <c r="G59" s="29"/>
      <c r="H59" s="33"/>
    </row>
    <row r="60" spans="1:24" ht="21" customHeight="1" x14ac:dyDescent="0.45">
      <c r="A60" s="24" t="str">
        <f>"1402126020"</f>
        <v>1402126020</v>
      </c>
      <c r="B60" s="63" t="s">
        <v>153</v>
      </c>
      <c r="C60" s="24" t="s">
        <v>4</v>
      </c>
      <c r="D60" s="24" t="s">
        <v>174</v>
      </c>
      <c r="E60" s="25" t="s">
        <v>149</v>
      </c>
      <c r="F60" s="29"/>
      <c r="G60" s="29"/>
      <c r="H60" s="33"/>
    </row>
    <row r="61" spans="1:24" ht="21" customHeight="1" x14ac:dyDescent="0.45">
      <c r="A61" s="24" t="str">
        <f>"1402126022"</f>
        <v>1402126022</v>
      </c>
      <c r="B61" s="63" t="s">
        <v>153</v>
      </c>
      <c r="C61" s="24" t="s">
        <v>175</v>
      </c>
      <c r="D61" s="24" t="s">
        <v>176</v>
      </c>
      <c r="E61" s="25" t="s">
        <v>177</v>
      </c>
      <c r="F61" s="29"/>
      <c r="G61" s="29"/>
      <c r="H61" s="33"/>
    </row>
    <row r="62" spans="1:24" ht="21" customHeight="1" x14ac:dyDescent="0.45">
      <c r="A62" s="24" t="str">
        <f>"1402126023"</f>
        <v>1402126023</v>
      </c>
      <c r="B62" s="63" t="s">
        <v>153</v>
      </c>
      <c r="C62" s="24" t="s">
        <v>15</v>
      </c>
      <c r="D62" s="24" t="s">
        <v>178</v>
      </c>
      <c r="E62" s="25" t="s">
        <v>179</v>
      </c>
      <c r="F62" s="29"/>
      <c r="G62" s="26" t="s">
        <v>180</v>
      </c>
      <c r="H62" s="29">
        <v>9383281089</v>
      </c>
    </row>
    <row r="63" spans="1:24" ht="21" customHeight="1" x14ac:dyDescent="0.45">
      <c r="A63" s="14" t="str">
        <f>"1402127006"</f>
        <v>1402127006</v>
      </c>
      <c r="B63" s="16" t="s">
        <v>181</v>
      </c>
      <c r="C63" s="14" t="s">
        <v>46</v>
      </c>
      <c r="D63" s="14" t="s">
        <v>182</v>
      </c>
      <c r="E63" s="50" t="s">
        <v>142</v>
      </c>
      <c r="F63" s="14"/>
      <c r="G63" s="15"/>
      <c r="H63" s="31"/>
    </row>
    <row r="64" spans="1:24" ht="21" customHeight="1" x14ac:dyDescent="0.45">
      <c r="A64" s="14" t="str">
        <f>"1402127010"</f>
        <v>1402127010</v>
      </c>
      <c r="B64" s="16" t="s">
        <v>181</v>
      </c>
      <c r="C64" s="14" t="s">
        <v>183</v>
      </c>
      <c r="D64" s="14" t="s">
        <v>184</v>
      </c>
      <c r="E64" s="50" t="s">
        <v>185</v>
      </c>
      <c r="F64" s="14"/>
      <c r="G64" s="15"/>
      <c r="H64" s="31"/>
    </row>
    <row r="65" spans="1:8" ht="21" customHeight="1" x14ac:dyDescent="0.45">
      <c r="A65" s="14" t="str">
        <f>"1402127011"</f>
        <v>1402127011</v>
      </c>
      <c r="B65" s="16" t="s">
        <v>181</v>
      </c>
      <c r="C65" s="14" t="s">
        <v>186</v>
      </c>
      <c r="D65" s="14" t="s">
        <v>187</v>
      </c>
      <c r="E65" s="50" t="s">
        <v>203</v>
      </c>
      <c r="F65" s="14"/>
      <c r="G65" s="15"/>
      <c r="H65" s="31"/>
    </row>
    <row r="66" spans="1:8" ht="21" customHeight="1" x14ac:dyDescent="0.45">
      <c r="A66" s="14" t="str">
        <f>"1402127014"</f>
        <v>1402127014</v>
      </c>
      <c r="B66" s="16" t="s">
        <v>181</v>
      </c>
      <c r="C66" s="14" t="s">
        <v>188</v>
      </c>
      <c r="D66" s="14" t="s">
        <v>189</v>
      </c>
      <c r="E66" s="50" t="s">
        <v>204</v>
      </c>
      <c r="F66" s="14"/>
      <c r="G66" s="15"/>
      <c r="H66" s="31"/>
    </row>
    <row r="67" spans="1:8" ht="21" customHeight="1" x14ac:dyDescent="0.45">
      <c r="A67" s="14" t="str">
        <f>"1402127020"</f>
        <v>1402127020</v>
      </c>
      <c r="B67" s="16" t="s">
        <v>181</v>
      </c>
      <c r="C67" s="14" t="s">
        <v>57</v>
      </c>
      <c r="D67" s="14" t="s">
        <v>190</v>
      </c>
      <c r="E67" s="50" t="s">
        <v>205</v>
      </c>
      <c r="F67" s="27" t="s">
        <v>191</v>
      </c>
      <c r="G67" s="15"/>
      <c r="H67" s="31"/>
    </row>
  </sheetData>
  <pageMargins left="0.25" right="0.25" top="0.75" bottom="0.75" header="0.3" footer="0.3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IT-PC</dc:creator>
  <cp:lastModifiedBy>داورزنی مریم</cp:lastModifiedBy>
  <cp:lastPrinted>2025-01-06T10:46:25Z</cp:lastPrinted>
  <dcterms:created xsi:type="dcterms:W3CDTF">2024-12-28T05:19:50Z</dcterms:created>
  <dcterms:modified xsi:type="dcterms:W3CDTF">2025-01-13T07:48:52Z</dcterms:modified>
</cp:coreProperties>
</file>